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iskárny\Tiskárny 2024\007_NPO_opakování\1 výzva\"/>
    </mc:Choice>
  </mc:AlternateContent>
  <xr:revisionPtr revIDLastSave="0" documentId="13_ncr:1_{97CB4A75-5E0B-4C3C-B37C-73A706BB2D2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<sst xmlns="http://schemas.openxmlformats.org/spreadsheetml/2006/main" count="72" uniqueCount="65">
  <si>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</si>
  <si>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</si>
  <si>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</si>
  <si>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</si>
  <si>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</si>
  <si>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</si>
  <si>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</si>
  <si>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</si>
  <si>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</si>
  <si>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</si>
  <si>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</si>
  <si>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</si>
  <si>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</si>
  <si>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30232100-5 - Tiskárny a kresliče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</si>
  <si>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</si>
  <si>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</si>
  <si>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</si>
  <si>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</si>
  <si>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</si>
  <si>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</si>
  <si>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</si>
  <si>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</si>
  <si>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</si>
  <si>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</si>
  <si>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</si>
  <si>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</si>
  <si>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</si>
  <si>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</si>
  <si>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</si>
  <si>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</si>
  <si>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</si>
  <si>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</si>
  <si>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</si>
  <si>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</si>
  <si>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</si>
  <si>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</si>
  <si>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</si>
  <si>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</si>
  <si>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</si>
  <si>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</si>
  <si>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</si>
  <si>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</si>
  <si>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</si>
  <si>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</si>
  <si>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</si>
  <si>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</si>
  <si>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</si>
  <si>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</si>
  <si>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</si>
  <si>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</si>
  <si>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</si>
  <si>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</si>
  <si>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</si>
  <si>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</si>
  <si>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 dní</t>
  </si>
  <si>
    <t>V případě, že se dodavatel při předání zboží na některá uvedená tel. čísla nedovolá, bude v takovém případě volat tel. 377 631 320.</t>
  </si>
  <si>
    <t>Dodání do určené místnosti.</t>
  </si>
  <si>
    <t xml:space="preserve">Tiskárny, kopírky, multifunkce II. 007 - 2024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</si>
  <si>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</si>
  <si>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color theme="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</si>
  <si>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Barevná tiskárna A4</t>
  </si>
  <si>
    <t>Národní plán obnovy pro oblast vysokých škol pro roky 2022-2024
Registrační číslo projektu:  NPO_ZČU_MSMT-16584/2022
Specifický cíl C: Společné projekty vysokých škol
Specifický cíl C3: Digitalizace činností přímo souvisejících se zajištěním vzdělávací činnosti a administrativních úkonů spojených se studijní agendou</t>
  </si>
  <si>
    <t>Ing. Petr Jiroušek,
Tel.: 37763 2813,
608 262 747</t>
  </si>
  <si>
    <t>Univerzitní 20,
301 00 Plzeň,
Centrum informatizace a výpočetní techniky - Odbor informačních systémů,
místnost UI 318</t>
  </si>
  <si>
    <t>Technologie tisku: LED.
DPI tisku: 1200 x 1200.
Minimální velikost RAM: 1GB.
Automatický oboustranný tisk.
Minimální rychlost barevného tisku: 35 stran/minutu.
Minimální rychlost černého tisku: 35 stran/minutu.
Tisk první strany do max. 12 sec.
Minimální hmotnost tiskových medií: 250 g/m2.
Vstupní zásobník min. 250 listů.
Výstupní zásobník min. 150 listů.
Minimální doporučené pracovní využití za měsíc: 8 000 stran.
Oddělené barevné náplně.
Tisk přes USB 2.0, RJ45 1Gbps, tisk štítků, samolepek, folií.
Displej a ovládací tlačítka na panelu.
Součástí dodávky napájecí kabel.
Včetně startovacích tonerů.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</si>
</sst>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2" fillId="0" borderId="0"/>
    <xf numFmtId="0" fontId="12" fillId="0" borderId="0"/>
    <xf numFmtId="0" fontId="12" fillId="0" borderId="0"/>
    <xf numFmtId="0" fontId="31" fillId="0" borderId="0" applyNumberFormat="0" applyFill="0" applyBorder="0" applyAlignment="0" applyProtection="0"/>
  </cellStyleXfs>
  <cellXfs count="145">
    <xf numFmtId="0" fontId="0" fillId="0" borderId="0" xfId="0"/>
    <xf numFmtId="0" fontId="14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5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6" fillId="0" borderId="0" xfId="0" applyFont="1" applyAlignment="1">
      <alignment horizontal="center" vertical="top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6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2" applyAlignment="1">
      <alignment horizontal="left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0" fontId="12" fillId="0" borderId="0" xfId="2"/>
    <xf numFmtId="0" fontId="12" fillId="0" borderId="0" xfId="2" applyAlignment="1">
      <alignment vertical="center" wrapText="1"/>
    </xf>
    <xf numFmtId="49" fontId="12" fillId="0" borderId="0" xfId="2" applyNumberFormat="1" applyAlignment="1">
      <alignment vertical="center" wrapText="1"/>
    </xf>
    <xf numFmtId="0" fontId="23" fillId="0" borderId="0" xfId="2" applyFont="1" applyAlignment="1">
      <alignment vertical="center"/>
    </xf>
    <xf numFmtId="0" fontId="24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4" fillId="0" borderId="0" xfId="0" applyFont="1" applyAlignment="1">
      <alignment horizontal="center"/>
    </xf>
    <xf numFmtId="0" fontId="14" fillId="8" borderId="1" xfId="0" applyFont="1" applyFill="1" applyBorder="1"/>
    <xf numFmtId="0" fontId="0" fillId="9" borderId="1" xfId="0" applyFill="1" applyBorder="1"/>
    <xf numFmtId="0" fontId="17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4" fontId="28" fillId="12" borderId="9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0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3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4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4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1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4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vertical="center"/>
      <protection locked="0"/>
    </xf>
    <xf numFmtId="0" fontId="9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8" fillId="7" borderId="22" xfId="0" applyFont="1" applyFill="1" applyBorder="1" applyAlignment="1" applyProtection="1">
      <alignment vertical="center"/>
      <protection locked="0"/>
    </xf>
    <xf numFmtId="49" fontId="33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21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17" fillId="0" borderId="0" xfId="2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horizontal="center" vertical="center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7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0" fontId="14" fillId="2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/>
    </xf>
    <xf numFmtId="0" fontId="29" fillId="10" borderId="10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4" fontId="28" fillId="9" borderId="13" xfId="0" applyNumberFormat="1" applyFont="1" applyFill="1" applyBorder="1" applyAlignment="1">
      <alignment horizontal="center" vertical="center"/>
    </xf>
    <xf numFmtId="4" fontId="28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9" fillId="5" borderId="4" xfId="0" applyFont="1" applyFill="1" applyBorder="1" applyAlignment="1" applyProtection="1">
      <alignment horizontal="left" vertical="center" wrapText="1" indent="1"/>
      <protection locked="0"/>
    </xf>
    <xf numFmtId="0" fontId="34" fillId="5" borderId="4" xfId="0" applyFont="1" applyFill="1" applyBorder="1" applyAlignment="1" applyProtection="1">
      <alignment horizontal="center" vertical="center" wrapText="1"/>
      <protection locked="0"/>
    </xf>
    <xf numFmtId="164" fontId="19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L1" zoomScaleNormal="100" workbookViewId="0">
      <selection activeCell="N13" sqref="N13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38.42578125" style="3" customWidth="1"/>
    <col min="4" max="4" width="9.7109375" style="39" bestFit="1" customWidth="1"/>
    <col min="5" max="5" width="9" style="2" bestFit="1" customWidth="1"/>
    <col min="6" max="6" width="80" style="3" customWidth="1"/>
    <col min="7" max="7" width="30.28515625" style="4" bestFit="1" customWidth="1"/>
    <col min="8" max="8" width="27" style="4" customWidth="1"/>
    <col min="9" max="9" width="23.5703125" style="3" bestFit="1" customWidth="1"/>
    <col min="10" max="10" width="19.28515625" style="3" bestFit="1" customWidth="1"/>
    <col min="11" max="11" width="64.28515625" customWidth="1"/>
    <col min="12" max="12" width="27.85546875" customWidth="1"/>
    <col min="13" max="13" width="21.7109375" customWidth="1"/>
    <col min="14" max="14" width="40.140625" style="3" customWidth="1"/>
    <col min="15" max="15" width="26.85546875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21" t="s">
        <v>50</v>
      </c>
      <c r="C1" s="122"/>
      <c r="D1" s="122"/>
    </row>
    <row r="2" spans="1:22" ht="18" customHeight="1" x14ac:dyDescent="0.25">
      <c r="B2" s="121" t="s">
        <v>57</v>
      </c>
      <c r="C2" s="121"/>
      <c r="D2" s="121"/>
      <c r="G2" s="98"/>
    </row>
    <row r="3" spans="1:22" ht="19.5" customHeight="1" x14ac:dyDescent="0.25">
      <c r="D3" s="2"/>
      <c r="G3" s="128"/>
      <c r="H3" s="128"/>
      <c r="I3" s="128"/>
      <c r="J3" s="128"/>
      <c r="K3" s="128"/>
      <c r="L3" s="128"/>
      <c r="M3" s="128"/>
      <c r="N3" s="128"/>
      <c r="O3" s="128"/>
      <c r="P3" s="3"/>
      <c r="T3" s="6"/>
      <c r="U3" s="7"/>
      <c r="V3" s="8"/>
    </row>
    <row r="4" spans="1:22" ht="26.25" customHeight="1" x14ac:dyDescent="0.25">
      <c r="B4" s="13"/>
      <c r="C4" s="9" t="s">
        <v>0</v>
      </c>
      <c r="D4" s="112"/>
      <c r="E4" s="112"/>
      <c r="F4" s="112"/>
      <c r="G4" s="128"/>
      <c r="H4" s="128"/>
      <c r="I4" s="128"/>
      <c r="J4" s="128"/>
      <c r="K4" s="128"/>
      <c r="L4" s="128"/>
      <c r="M4" s="128"/>
      <c r="N4" s="128"/>
      <c r="O4" s="128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39</v>
      </c>
      <c r="D7" s="21" t="s">
        <v>4</v>
      </c>
      <c r="E7" s="21" t="s">
        <v>40</v>
      </c>
      <c r="F7" s="21" t="s">
        <v>51</v>
      </c>
      <c r="G7" s="22" t="s">
        <v>5</v>
      </c>
      <c r="H7" s="22" t="s">
        <v>15</v>
      </c>
      <c r="I7" s="21" t="s">
        <v>41</v>
      </c>
      <c r="J7" s="21" t="s">
        <v>42</v>
      </c>
      <c r="K7" s="113" t="s">
        <v>59</v>
      </c>
      <c r="L7" s="21" t="s">
        <v>43</v>
      </c>
      <c r="M7" s="113" t="s">
        <v>44</v>
      </c>
      <c r="N7" s="21" t="s">
        <v>45</v>
      </c>
      <c r="O7" s="21" t="s">
        <v>53</v>
      </c>
      <c r="P7" s="21" t="s">
        <v>46</v>
      </c>
      <c r="Q7" s="21" t="s">
        <v>6</v>
      </c>
      <c r="R7" s="23" t="s">
        <v>7</v>
      </c>
      <c r="S7" s="113" t="s">
        <v>8</v>
      </c>
      <c r="T7" s="113" t="s">
        <v>9</v>
      </c>
      <c r="U7" s="21" t="s">
        <v>47</v>
      </c>
      <c r="V7" s="21" t="s">
        <v>48</v>
      </c>
    </row>
    <row r="8" spans="1:22" ht="284.25" customHeight="1" thickTop="1" thickBot="1" x14ac:dyDescent="0.3">
      <c r="A8" s="24"/>
      <c r="B8" s="99">
        <v>1</v>
      </c>
      <c r="C8" s="114" t="s">
        <v>60</v>
      </c>
      <c r="D8" s="101">
        <v>1</v>
      </c>
      <c r="E8" s="102" t="s">
        <v>49</v>
      </c>
      <c r="F8" s="115" t="s">
        <v>64</v>
      </c>
      <c r="G8" s="142"/>
      <c r="H8" s="143"/>
      <c r="I8" s="100" t="s">
        <v>52</v>
      </c>
      <c r="J8" s="103" t="s">
        <v>58</v>
      </c>
      <c r="K8" s="104" t="s">
        <v>61</v>
      </c>
      <c r="L8" s="110" t="s">
        <v>56</v>
      </c>
      <c r="M8" s="111" t="s">
        <v>62</v>
      </c>
      <c r="N8" s="114" t="s">
        <v>63</v>
      </c>
      <c r="O8" s="105" t="s">
        <v>54</v>
      </c>
      <c r="P8" s="106">
        <f>D8*Q8</f>
        <v>10500</v>
      </c>
      <c r="Q8" s="107">
        <v>10500</v>
      </c>
      <c r="R8" s="144"/>
      <c r="S8" s="108">
        <f>D8*R8</f>
        <v>0</v>
      </c>
      <c r="T8" s="109" t="str">
        <f>IF(ISNUMBER(R8), IF(R8&gt;Q8,"NEVYHOVUJE","VYHOVUJE")," ")</f>
        <v xml:space="preserve"> </v>
      </c>
      <c r="U8" s="102"/>
      <c r="V8" s="102" t="s">
        <v>13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">
      <c r="B10" s="123" t="s">
        <v>10</v>
      </c>
      <c r="C10" s="123"/>
      <c r="D10" s="123"/>
      <c r="E10" s="123"/>
      <c r="F10" s="123"/>
      <c r="G10" s="123"/>
      <c r="H10" s="123"/>
      <c r="I10" s="123"/>
      <c r="J10" s="26"/>
      <c r="K10" s="26"/>
      <c r="L10" s="11"/>
      <c r="M10" s="11"/>
      <c r="N10" s="11"/>
      <c r="O10" s="27"/>
      <c r="P10" s="27"/>
      <c r="Q10" s="28" t="s">
        <v>11</v>
      </c>
      <c r="R10" s="124" t="s">
        <v>12</v>
      </c>
      <c r="S10" s="125"/>
      <c r="T10" s="126"/>
      <c r="V10" s="29"/>
    </row>
    <row r="11" spans="1:22" ht="33" customHeight="1" thickTop="1" thickBot="1" x14ac:dyDescent="0.3">
      <c r="B11" s="127" t="s">
        <v>14</v>
      </c>
      <c r="C11" s="127"/>
      <c r="D11" s="127"/>
      <c r="E11" s="127"/>
      <c r="F11" s="127"/>
      <c r="G11" s="127"/>
      <c r="H11" s="30"/>
      <c r="I11" s="30"/>
      <c r="J11" s="30"/>
      <c r="L11" s="31"/>
      <c r="M11" s="31"/>
      <c r="N11" s="31"/>
      <c r="O11" s="32"/>
      <c r="P11" s="32"/>
      <c r="Q11" s="33">
        <f>SUM(P8:P8)</f>
        <v>10500</v>
      </c>
      <c r="R11" s="118">
        <f>SUM(S8:S8)</f>
        <v>0</v>
      </c>
      <c r="S11" s="119"/>
      <c r="T11" s="120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6" t="s">
        <v>55</v>
      </c>
      <c r="C13" s="117"/>
      <c r="D13" s="117"/>
      <c r="E13" s="117"/>
      <c r="F13" s="117"/>
      <c r="G13" s="117"/>
      <c r="H13" s="117"/>
      <c r="I13" s="117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GX3zB8jjaQk5WrDlv0SdkaZ6pMbP47HRBVbaIo+lFCM6LKfZX1EraP8d0faAUeus0HDPREssqzATNJ0JPuCRRA==" saltValue="jK7xqbkL/K0wf7zp2wd8fw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F30" sqref="F30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9" t="s">
        <v>37</v>
      </c>
      <c r="C1" s="129"/>
      <c r="D1" s="55"/>
    </row>
    <row r="2" spans="2:13" x14ac:dyDescent="0.25">
      <c r="B2" s="130" t="str">
        <f>'Nabídková cena'!B2:D2</f>
        <v xml:space="preserve">Tiskárny, kopírky, multifunkce II. 007 - 2024 </v>
      </c>
      <c r="C2" s="130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38</v>
      </c>
      <c r="C9" s="54">
        <f>'Nabídková cena'!R11</f>
        <v>0</v>
      </c>
      <c r="E9" s="131" t="s">
        <v>16</v>
      </c>
      <c r="F9" s="132"/>
      <c r="G9" s="133"/>
      <c r="H9" s="134">
        <f ca="1">SUM(C9+G24)</f>
        <v>0</v>
      </c>
      <c r="I9" s="135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17</v>
      </c>
      <c r="C11" s="47" t="s">
        <v>5</v>
      </c>
      <c r="D11" s="48" t="s">
        <v>18</v>
      </c>
      <c r="E11" s="136"/>
      <c r="F11" s="137"/>
      <c r="G11" s="138"/>
    </row>
    <row r="12" spans="2:13" s="49" customFormat="1" ht="27" customHeight="1" thickBot="1" x14ac:dyDescent="0.3">
      <c r="B12" s="87" t="s">
        <v>19</v>
      </c>
      <c r="C12" s="89">
        <f>'Nabídková cena'!G8</f>
        <v>0</v>
      </c>
      <c r="D12" s="88">
        <v>8000</v>
      </c>
      <c r="E12" s="139"/>
      <c r="F12" s="140"/>
      <c r="G12" s="141"/>
    </row>
    <row r="13" spans="2:13" s="49" customFormat="1" ht="40.5" customHeight="1" thickBot="1" x14ac:dyDescent="0.3">
      <c r="B13" s="50" t="s">
        <v>20</v>
      </c>
      <c r="C13" s="47" t="s">
        <v>21</v>
      </c>
      <c r="D13" s="47" t="s">
        <v>22</v>
      </c>
      <c r="E13" s="47" t="s">
        <v>23</v>
      </c>
      <c r="F13" s="47" t="s">
        <v>24</v>
      </c>
      <c r="G13" s="51" t="s">
        <v>25</v>
      </c>
      <c r="I13" s="52" t="s">
        <v>26</v>
      </c>
      <c r="M13" s="53"/>
    </row>
    <row r="14" spans="2:13" s="49" customFormat="1" x14ac:dyDescent="0.25">
      <c r="B14" s="70" t="s">
        <v>27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28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29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30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31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32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33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33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34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35</v>
      </c>
      <c r="G23" s="63">
        <f ca="1">G22*5</f>
        <v>0</v>
      </c>
    </row>
    <row r="24" spans="2:9" s="49" customFormat="1" ht="30" customHeight="1" thickBot="1" x14ac:dyDescent="0.3">
      <c r="B24" s="64" t="s">
        <v>36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2024-03-06T06:30:00Z</cp:lastPrinted>
  <dcterms:created xsi:type="dcterms:W3CDTF">2014-03-05T12:43:32Z</dcterms:created>
  <dcterms:modified xsi:type="dcterms:W3CDTF">2024-04-08T09:39:45Z</dcterms:modified>
</cp:coreProperties>
</file>